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Troškovnik" sheetId="1" r:id="rId1"/>
  </sheets>
  <definedNames/>
  <calcPr fullCalcOnLoad="1"/>
</workbook>
</file>

<file path=xl/sharedStrings.xml><?xml version="1.0" encoding="utf-8"?>
<sst xmlns="http://schemas.openxmlformats.org/spreadsheetml/2006/main" count="101" uniqueCount="59">
  <si>
    <t>TROŠKOVNIK</t>
  </si>
  <si>
    <t>A. MATERIJAL</t>
  </si>
  <si>
    <t>Red.
br.</t>
  </si>
  <si>
    <t>Naziv materijala</t>
  </si>
  <si>
    <t>Jed.
mjere</t>
  </si>
  <si>
    <t>kom</t>
  </si>
  <si>
    <t>m</t>
  </si>
  <si>
    <t>Antikorozivni bitumenski premaz rasvjetnog stupa</t>
  </si>
  <si>
    <t>kg</t>
  </si>
  <si>
    <t>Kabel NYY-O (PP00) 4x10 mm2, 1 kV</t>
  </si>
  <si>
    <t>Razdjelnik za rasvjetni stup za 2 kabela</t>
  </si>
  <si>
    <t>Razdjelnik za rasvjetni stup za 1 kabel</t>
  </si>
  <si>
    <t>kpl</t>
  </si>
  <si>
    <t>Kabel NYM/J (PP-Y) 3x1,5 mm2</t>
  </si>
  <si>
    <t>Montažni i spopjni materijal</t>
  </si>
  <si>
    <t>MATERIJAL UKUPNO:</t>
  </si>
  <si>
    <t>kn</t>
  </si>
  <si>
    <t>B. RADOVI</t>
  </si>
  <si>
    <t>Opis radova</t>
  </si>
  <si>
    <t>Dovoz rasvjetnog stupa visine do 5 m na radilište (udaljenost do 10 km)</t>
  </si>
  <si>
    <t>Ugradnja razdjelnika i spajanje kabela u rasvjetnom stupu</t>
  </si>
  <si>
    <t>Uvlačenje kabela u rasvjetni stup s pričvršćenjem kabela</t>
  </si>
  <si>
    <t>Ugradnja svjetiljke na rasvjetni stup visine do 5 m, sa ožičenjem i spajanjem</t>
  </si>
  <si>
    <t>Izrada zaštitnog premaza rasvjetnog stupa bitumenom, do visine stupa 0,5 m od tla</t>
  </si>
  <si>
    <t>Ugradnja NN kabelske spojnice (bez iskopa)</t>
  </si>
  <si>
    <t>Iskop za kabelsku spojnicu dim. 1,0x1,5x0,8 m u zemlji IV i V kategorije, sa zatrpavanjem zemlje</t>
  </si>
  <si>
    <t>Dovoz bubnja s kabelom na radilište i odvoz praznog bubnja na skladište</t>
  </si>
  <si>
    <t>Uvlačenje kabela u položene zaštitne cijevi</t>
  </si>
  <si>
    <t>Spajanje uzemljenja na rasvjetni stup</t>
  </si>
  <si>
    <t>Demontaža nosača svjetiljke na krovnom nosaču sa zbrinjavanjem prema propisima</t>
  </si>
  <si>
    <t>Demontaža svjetiljke sa zbrinjavanjem prema propisima</t>
  </si>
  <si>
    <t>Popravak zemljanih površina</t>
  </si>
  <si>
    <t>m2</t>
  </si>
  <si>
    <t>Mjerenje, ispitivanje i izrada protokola prema propisima</t>
  </si>
  <si>
    <t>Izrada projekta izvedenog stanja</t>
  </si>
  <si>
    <t>Geodetski elaborat iskolčenja trase</t>
  </si>
  <si>
    <t>Geodetski elaborat izgrađene građevine s ovjerom</t>
  </si>
  <si>
    <t>Sudjelovanje pri trasiranju i preuzimanje trase</t>
  </si>
  <si>
    <t>sat</t>
  </si>
  <si>
    <t>Pripremno završni radovi</t>
  </si>
  <si>
    <t>RADOVI UKUPNO:</t>
  </si>
  <si>
    <t>C. REKAPITULACIJA</t>
  </si>
  <si>
    <t>UKUPNO BEZ PDV-a</t>
  </si>
  <si>
    <t>PDV (25%)</t>
  </si>
  <si>
    <t>UKUPNO S PDV-om</t>
  </si>
  <si>
    <t>Auriga P 60, ɸ60, stožasti okrugli rasvjetni stup bez vidljivog vara sa temeljnom pločom (razmak između vijaka 300 mm), visina 4,5 m, nasadnik FI60, vruće cinčani, debljina stijenke 4 mm. Čelični materijal kvalitete S235JR+N prema Tehničkom propisu za čelične konstrukcije'' (NN 112/08), antikorozivna zaštita izvana i iznutra, antikorozivna zaštita vrućim pocinčavanjem prema HRN EN ISO 1461. Stup je opremljen vratima, letvicom za ovjes razdjelnice rasvjetnog stupa, vijkom za uzemljenje izvana i iznutra. Isporučuje se s pripadajućim temeljnim (sidrenim) vijcima i maticama, te šablonom za ugradnju temeljnih vijaka, kvaliteta materijala za sidrenu ploču i sidrene vijke materijal S235JR prema HRN EN 10025, "Valmont" ili jednakovrijedno</t>
  </si>
  <si>
    <t>Nabava i prijevoz svjetiljke ClearWay gen2 BGP307 LED54-4S/830 I DW50 SRT DDF761  SRG10, za cestovnu rasvjetu predviđena za ugradnju LED modula sa slijedećim  karakteristikama: kućište i nosač izrađeni od tlačno lijevanog aluminija, optički sustav načinjen od optičkih leća, jedinstveni tip kućišta svjetiljke za LED modul od cca 1000 do 10000 lm, stupanj IP zaštite (optičkog dijela svjetiljke i predspoja) min IP66, stupanj mehaničke zaštite svjetiljke: min IK08, optika zaštićena ravnim staklom, ULOR ≤ 0,0%, klasa električne zaštite: kl. I, regulacija kuta svijetiljke -90° do +15° na konzoli i 0° do +15° na stupu,  raspon radne temperature od -40°C do +50°C, mogućnost regulacije preko DALI protokola, zaštita od prenapona ≥ 6 kV, zasebni uređaj za prenaponsku zaštitu 10kV, pasivno hlađenje, - max. udarna površina na vjetar: Scx 0.0203 m2, dozvoljena max. težina svjetiljke je 5,5 kg, modularna izvedba svjetiljke: jednostavna zamjena LED modula i drivera, dim.svjetiljke dxšxv 480x325x150mm ± 5%, Karakteristike LED modula:
cestovna (asimetrična optika) cut off - klasa G3 (prema HRN EN 13201-Annex A) ili bolje
stupanj bliještanja D5 ili bolje, ukupni svjetlosni tok izvora svjetlosti: min. 5400 lm, LOR: jednaka ili veća od 84 %, ukupna snaga svjetiljke (LED modul+predspoj): max: 40,5 W, min 112 lm/W, cos φ: 0,95 ili više, max. dozovljena udarna struja pokretanja 46 A pri Tref= 0,33 ms
- boja svjetlosti max. 3000K, (Ra) min. 80, predspoj sa automatskom autonomnom regulacijom snage u više karakterističnih točaka ( od 22:00h do 24:00h svjetiljka radi na 75%, od 24:00h do 04:00h svjetiljka radi na 25%, a od 04:00h do 06:00h na 75%  max. vrijednosti snage), trajnost LED modula i drivera: min. 100.000h uz održavanje 90% inicijalnog svjetlosnog toka svih dioda svjetiljke uz max. 10% dioda ispod inciajnog toka (oznaka L90B10), "Philips" ili jednakovrijedna</t>
  </si>
  <si>
    <t>Nabava i prijevoz svjetiljke ClearWay gen2 BGP307 LED54-4S/830 I DX10 SRT DDF761  SRG10, za cestovnu rasvjetu predviđena za ugradnju LED modula sa slijedećim  karakteristikama: kućište i nosač izrađeni od tlačno lijevanog aluminija, optički sustav načinjen od optičkih leća, jedinstveni tip kućišta svjetiljke za LED modul od cca 1000 do 10000 lm, stupanj IP zaštite (optičkog dijela svjetiljke i predspoja) min IP66, stupanj mehaničke zaštite svjetiljke: min IK08, optika zaštićena ravnim staklom, ULOR ≤ 0,0%, klasa električne zaštite: kl. I, regulacija kuta svijetiljke -90° do +15° na konzoli i 0° do +15° na stupu,  raspon radne temperature od -40°C do +50°C, mogućnost regulacije preko DALI protokola, zaštita od prenapona ≥ 6 kV, zasebni uređaj za prenaponsku zaštitu 10kV, pasivno hlađenje, - max. udarna površina na vjetar: Scx 0.0203 m2, dozvoljena max. težina svjetiljke je 5,5 kg, modularna izvedba svjetiljke: jednostavna zamjena LED modula i drivera, dim.svjetiljke dxšxv 480x325x150mm ± 5%, Karakteristike LED modula: cestovna (asimetrična optika) cut off - klasa G3 (prema HRN EN 13201-Annex A) ili bolje
stupanj bliještanja D5 ili bolje, ukupni svjetlosni tok izvora svjetlosti: min. 5400 lm, LOR: jednaka ili veća od 84 %, ukupna snaga svjetiljke (LED modul+predspoj): max: 40,5 W, min 112 lm/W, cos φ: 0,95 ili više, max. dozovljena udarna struja pokretanja 46 A pri Tref= 0,33 ms
- boja svjetlosti max. 3000K, (Ra) min. 80, predspoj sa automatskom autonomnom regulacijom snage u više karakterističnih točaka ( od 22:00h do 24:00h svjetiljka radi na 75%, od 24:00h do 04:00h svjetiljka radi na 25%, a od 04:00h do 06:00h na 75%  max. vrijednosti snage), trajnost LED modula i drivera: min. 100.000h uz održavanje 90% inicijalnog svjetlosnog toka svih dioda svjetiljke uz max. 10% dioda ispod inciajnog toka (oznaka L90B10), "Philips" ili jednakovrijedna</t>
  </si>
  <si>
    <t>Proizvođač: ___________________________________________________
Tip:             ___________________________________________________</t>
  </si>
  <si>
    <t>Jed. cijena</t>
  </si>
  <si>
    <t>Iznos</t>
  </si>
  <si>
    <t>Količina</t>
  </si>
  <si>
    <t>Demontaža postojećeg rasvjetnog stupa visine do 5 m s odvozom na skladište investitora</t>
  </si>
  <si>
    <t>javne rasvjete ulice RUDOLFA HORVATA u Varaždinu</t>
  </si>
  <si>
    <t>Investitor: Grad Varaždin, Trg kralja Tomislava 1.</t>
  </si>
  <si>
    <t>Varaždin, 09.2021.</t>
  </si>
  <si>
    <t>Spojnica za kabel.4x6-35mm2 za PP00-X00, 1kV, TKSO-P, "MP" ili jednakovrijedna</t>
  </si>
  <si>
    <t>Dizanje i učvršćenje rasvjetnog stupa visine do 5 m na pripremljeni betonski temelj</t>
  </si>
  <si>
    <t>Uklanjanje postojećeg temelja rasvjetnog stupa i sanacija terena</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</si>
</sst>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4">
    <font>
      <sz val="11"/>
      <color theme="1"/>
      <name val="Calibri"/>
      <family val="2"/>
    </font>
    <font>
      <sz val="11"/>
      <color indexed="8"/>
      <name val="Calibri"/>
      <family val="2"/>
    </font>
    <font>
      <b/>
      <sz val="14"/>
      <name val="Times New Roman"/>
      <family val="1"/>
    </font>
    <font>
      <b/>
      <sz val="9"/>
      <name val="Times New Roman"/>
      <family val="1"/>
    </font>
    <font>
      <sz val="9"/>
      <name val="Times New Roman"/>
      <family val="1"/>
    </font>
    <font>
      <b/>
      <sz val="10"/>
      <name val="Times New Roman"/>
      <family val="1"/>
    </font>
    <font>
      <sz val="10"/>
      <name val="Times New Roman"/>
      <family val="1"/>
    </font>
    <font>
      <sz val="11"/>
      <color indexed="8"/>
      <name val="Times New Roman"/>
      <family val="1"/>
    </font>
    <font>
      <sz val="10"/>
      <name val="Arial"/>
      <family val="2"/>
    </font>
    <font>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double"/>
    </border>
    <border>
      <left/>
      <right/>
      <top style="double"/>
      <bottom style="double"/>
    </border>
    <border>
      <left style="thin"/>
      <right/>
      <top style="double"/>
      <bottom style="double"/>
    </border>
    <border>
      <left style="thin"/>
      <right style="thin"/>
      <top style="double"/>
      <bottom style="double"/>
    </border>
    <border>
      <left style="thin"/>
      <right style="thin"/>
      <top/>
      <bottom style="hair"/>
    </border>
    <border>
      <left style="thin"/>
      <right style="thin"/>
      <top style="hair"/>
      <bottom style="hair"/>
    </border>
    <border>
      <left/>
      <right/>
      <top style="double"/>
      <bottom/>
    </border>
    <border>
      <left style="thin"/>
      <right style="thin"/>
      <top style="double"/>
      <bottom style="hair"/>
    </border>
    <border>
      <left/>
      <right/>
      <top/>
      <bottom style="hair"/>
    </border>
    <border>
      <left/>
      <right/>
      <top style="hair"/>
      <bottom style="hair"/>
    </border>
    <border>
      <left/>
      <right style="thin"/>
      <top style="double"/>
      <bottom style="double"/>
    </border>
    <border>
      <left/>
      <right/>
      <top style="hair"/>
      <bottom style="double"/>
    </border>
    <border>
      <left/>
      <right style="thin"/>
      <top style="hair"/>
      <bottom style="double"/>
    </border>
    <border>
      <left/>
      <right style="thin"/>
      <top style="hair"/>
      <bottom style="hair"/>
    </border>
    <border>
      <left style="thin"/>
      <right style="thin"/>
      <top style="double"/>
      <bottom/>
    </border>
    <border>
      <left style="thin"/>
      <right style="thin"/>
      <top style="hair"/>
      <bottom/>
    </border>
    <border>
      <left/>
      <right/>
      <top style="double"/>
      <bottom style="hair"/>
    </border>
    <border>
      <left/>
      <right style="thin"/>
      <top style="double"/>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8" fillId="0" borderId="0">
      <alignment/>
      <protection/>
    </xf>
    <xf numFmtId="0" fontId="0" fillId="20" borderId="1" applyNumberFormat="0" applyFont="0" applyAlignment="0" applyProtection="0"/>
    <xf numFmtId="0" fontId="27"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8" fillId="28" borderId="2" applyNumberFormat="0" applyAlignment="0" applyProtection="0"/>
    <xf numFmtId="0" fontId="29" fillId="28" borderId="3"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8" fillId="0" borderId="0">
      <alignment/>
      <protection/>
    </xf>
    <xf numFmtId="0" fontId="0" fillId="0" borderId="0">
      <alignment/>
      <protection/>
    </xf>
    <xf numFmtId="0" fontId="6" fillId="0" borderId="0">
      <alignment/>
      <protection/>
    </xf>
    <xf numFmtId="0" fontId="8" fillId="0" borderId="0">
      <alignment/>
      <protection/>
    </xf>
    <xf numFmtId="9" fontId="0" fillId="0" borderId="0" applyFont="0" applyFill="0" applyBorder="0" applyAlignment="0" applyProtection="0"/>
    <xf numFmtId="0" fontId="36" fillId="0" borderId="7" applyNumberFormat="0" applyFill="0" applyAlignment="0" applyProtection="0"/>
    <xf numFmtId="0" fontId="37" fillId="31"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Font="1" applyAlignment="1">
      <alignment/>
    </xf>
    <xf numFmtId="0" fontId="3" fillId="0" borderId="10" xfId="0" applyFont="1" applyFill="1" applyBorder="1" applyAlignment="1" applyProtection="1">
      <alignment horizontal="left"/>
      <protection/>
    </xf>
    <xf numFmtId="0" fontId="6" fillId="0" borderId="10" xfId="0"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left" vertical="center" wrapText="1"/>
      <protection/>
    </xf>
    <xf numFmtId="4" fontId="4" fillId="0" borderId="14"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protection/>
    </xf>
    <xf numFmtId="4" fontId="5" fillId="0" borderId="13"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center" vertical="center" wrapText="1"/>
      <protection/>
    </xf>
    <xf numFmtId="0" fontId="4" fillId="0" borderId="14"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wrapText="1"/>
      <protection/>
    </xf>
    <xf numFmtId="0" fontId="42" fillId="0" borderId="0"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wrapText="1"/>
      <protection/>
    </xf>
    <xf numFmtId="0" fontId="42" fillId="0" borderId="0" xfId="0" applyFont="1" applyFill="1" applyBorder="1" applyAlignment="1" applyProtection="1">
      <alignment horizontal="right" vertical="center" wrapText="1"/>
      <protection/>
    </xf>
    <xf numFmtId="4" fontId="42"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wrapText="1"/>
      <protection/>
    </xf>
    <xf numFmtId="0" fontId="43" fillId="0" borderId="17" xfId="0" applyFont="1" applyFill="1" applyBorder="1" applyAlignment="1" applyProtection="1">
      <alignment horizontal="left" vertical="center" wrapText="1"/>
      <protection/>
    </xf>
    <xf numFmtId="0" fontId="43" fillId="0" borderId="18" xfId="0" applyFont="1" applyFill="1" applyBorder="1" applyAlignment="1" applyProtection="1">
      <alignment horizontal="left" vertical="center" wrapText="1"/>
      <protection/>
    </xf>
    <xf numFmtId="0" fontId="43" fillId="0" borderId="15" xfId="0" applyFont="1" applyFill="1" applyBorder="1" applyAlignment="1" applyProtection="1">
      <alignment horizontal="left" vertical="center" wrapText="1"/>
      <protection/>
    </xf>
    <xf numFmtId="0" fontId="43" fillId="0" borderId="19"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vertical="center" wrapText="1"/>
      <protection/>
    </xf>
    <xf numFmtId="0" fontId="43" fillId="0" borderId="14"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protection/>
    </xf>
    <xf numFmtId="1" fontId="4" fillId="0" borderId="14" xfId="0" applyNumberFormat="1" applyFont="1" applyFill="1" applyBorder="1" applyAlignment="1" applyProtection="1">
      <alignment horizontal="center" vertical="center" wrapText="1"/>
      <protection/>
    </xf>
    <xf numFmtId="4" fontId="5" fillId="0" borderId="11" xfId="0" applyNumberFormat="1" applyFont="1" applyFill="1" applyBorder="1" applyAlignment="1" applyProtection="1">
      <alignment horizontal="center" vertical="center"/>
      <protection/>
    </xf>
    <xf numFmtId="4" fontId="4" fillId="0" borderId="14" xfId="0" applyNumberFormat="1" applyFont="1" applyFill="1" applyBorder="1" applyAlignment="1" applyProtection="1">
      <alignment horizontal="center" vertical="center" wrapText="1"/>
      <protection locked="0"/>
    </xf>
    <xf numFmtId="4" fontId="3" fillId="0" borderId="11" xfId="0" applyNumberFormat="1" applyFont="1" applyFill="1" applyBorder="1" applyAlignment="1" applyProtection="1">
      <alignment horizontal="center" vertical="center"/>
      <protection/>
    </xf>
    <xf numFmtId="4" fontId="5" fillId="0" borderId="11" xfId="0" applyNumberFormat="1" applyFont="1" applyFill="1" applyBorder="1" applyAlignment="1" applyProtection="1">
      <alignment horizontal="center" vertical="center"/>
      <protection/>
    </xf>
    <xf numFmtId="4" fontId="5" fillId="0" borderId="20" xfId="0" applyNumberFormat="1" applyFont="1" applyFill="1" applyBorder="1" applyAlignment="1" applyProtection="1">
      <alignment horizontal="center" vertical="center"/>
      <protection/>
    </xf>
    <xf numFmtId="4" fontId="43" fillId="0" borderId="21" xfId="0" applyNumberFormat="1" applyFont="1" applyFill="1" applyBorder="1" applyAlignment="1" applyProtection="1">
      <alignment horizontal="center" vertical="center"/>
      <protection/>
    </xf>
    <xf numFmtId="4" fontId="43" fillId="0" borderId="22" xfId="0" applyNumberFormat="1" applyFont="1" applyFill="1" applyBorder="1" applyAlignment="1" applyProtection="1">
      <alignment horizontal="center" vertical="center"/>
      <protection/>
    </xf>
    <xf numFmtId="4" fontId="5" fillId="0" borderId="19" xfId="0" applyNumberFormat="1" applyFont="1" applyFill="1" applyBorder="1" applyAlignment="1" applyProtection="1">
      <alignment horizontal="center" vertical="center"/>
      <protection/>
    </xf>
    <xf numFmtId="4" fontId="5" fillId="0" borderId="23"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1" fontId="4" fillId="0" borderId="24" xfId="0" applyNumberFormat="1" applyFont="1" applyFill="1" applyBorder="1" applyAlignment="1" applyProtection="1">
      <alignment horizontal="center" vertical="center" wrapText="1"/>
      <protection/>
    </xf>
    <xf numFmtId="1" fontId="4" fillId="0" borderId="14" xfId="0" applyNumberFormat="1" applyFont="1" applyFill="1" applyBorder="1" applyAlignment="1" applyProtection="1">
      <alignment horizontal="center" vertical="center" wrapText="1"/>
      <protection/>
    </xf>
    <xf numFmtId="1" fontId="4" fillId="0" borderId="25" xfId="0" applyNumberFormat="1" applyFont="1" applyFill="1" applyBorder="1" applyAlignment="1" applyProtection="1">
      <alignment horizontal="center" vertical="center" wrapText="1"/>
      <protection/>
    </xf>
    <xf numFmtId="4" fontId="43" fillId="0" borderId="19" xfId="0" applyNumberFormat="1" applyFont="1" applyFill="1" applyBorder="1" applyAlignment="1" applyProtection="1">
      <alignment horizontal="center" vertical="center"/>
      <protection/>
    </xf>
    <xf numFmtId="4" fontId="43" fillId="0" borderId="23" xfId="0" applyNumberFormat="1" applyFont="1" applyFill="1" applyBorder="1" applyAlignment="1" applyProtection="1">
      <alignment horizontal="center" vertical="center"/>
      <protection/>
    </xf>
    <xf numFmtId="4" fontId="43" fillId="0" borderId="26" xfId="0" applyNumberFormat="1" applyFont="1" applyFill="1" applyBorder="1" applyAlignment="1" applyProtection="1">
      <alignment horizontal="center" vertical="center"/>
      <protection/>
    </xf>
    <xf numFmtId="4" fontId="43" fillId="0" borderId="27"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left"/>
      <protection/>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A4 Small 210 x 297 mm" xfId="33"/>
    <cellStyle name="Bilješka" xfId="34"/>
    <cellStyle name="Dobro"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Obrada javnog nadmetanja" xfId="51"/>
    <cellStyle name="Obično 2" xfId="52"/>
    <cellStyle name="Obično 3" xfId="53"/>
    <cellStyle name="Obično 4" xfId="54"/>
    <cellStyle name="Percent" xfId="55"/>
    <cellStyle name="Povezana ćelija"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
  <sheetViews>
    <sheetView tabSelected="1" zoomScalePageLayoutView="0" workbookViewId="0" topLeftCell="A1">
      <selection activeCell="B13" sqref="B13"/>
    </sheetView>
  </sheetViews>
  <sheetFormatPr defaultColWidth="8.28125" defaultRowHeight="15"/>
  <cols>
    <col min="1" max="1" width="4.7109375" style="24" customWidth="1"/>
    <col min="2" max="2" width="70.7109375" style="25" customWidth="1"/>
    <col min="3" max="4" width="9.7109375" style="25" customWidth="1"/>
    <col min="5" max="6" width="12.7109375" style="24" customWidth="1"/>
    <col min="7" max="240" width="8.00390625" style="25" customWidth="1"/>
    <col min="241" max="242" width="8.28125" style="25" customWidth="1"/>
    <col min="243" max="243" width="4.140625" style="25" customWidth="1"/>
    <col min="244" max="244" width="7.57421875" style="25" customWidth="1"/>
    <col min="245" max="245" width="43.57421875" style="25" customWidth="1"/>
    <col min="246" max="246" width="5.7109375" style="25" customWidth="1"/>
    <col min="247" max="247" width="5.8515625" style="25" customWidth="1"/>
    <col min="248" max="248" width="8.421875" style="25" customWidth="1"/>
    <col min="249" max="249" width="11.00390625" style="25" customWidth="1"/>
    <col min="250" max="250" width="11.8515625" style="25" customWidth="1"/>
    <col min="251" max="255" width="0" style="25" hidden="1" customWidth="1"/>
    <col min="256" max="16384" width="8.00390625" style="25" customWidth="1"/>
  </cols>
  <sheetData>
    <row r="1" spans="1:6" s="24" customFormat="1" ht="19.5" customHeight="1">
      <c r="A1" s="58" t="s">
        <v>0</v>
      </c>
      <c r="B1" s="58"/>
      <c r="C1" s="58"/>
      <c r="D1" s="58"/>
      <c r="E1" s="58"/>
      <c r="F1" s="58"/>
    </row>
    <row r="2" spans="1:6" ht="19.5" customHeight="1">
      <c r="A2" s="59" t="s">
        <v>53</v>
      </c>
      <c r="B2" s="59"/>
      <c r="C2" s="59"/>
      <c r="D2" s="59"/>
      <c r="E2" s="59"/>
      <c r="F2" s="59"/>
    </row>
    <row r="3" spans="1:6" ht="12.75" customHeight="1">
      <c r="A3" s="60"/>
      <c r="B3" s="60"/>
      <c r="C3" s="60"/>
      <c r="D3" s="60"/>
      <c r="E3" s="60"/>
      <c r="F3" s="60"/>
    </row>
    <row r="4" spans="1:6" ht="19.5" customHeight="1">
      <c r="A4" s="61" t="s">
        <v>54</v>
      </c>
      <c r="B4" s="61"/>
      <c r="C4" s="61"/>
      <c r="D4" s="61"/>
      <c r="E4" s="61"/>
      <c r="F4" s="61"/>
    </row>
    <row r="5" spans="1:6" ht="21.75" customHeight="1">
      <c r="A5" s="61" t="s">
        <v>55</v>
      </c>
      <c r="B5" s="61"/>
      <c r="C5" s="61"/>
      <c r="D5" s="61"/>
      <c r="E5" s="61"/>
      <c r="F5" s="61"/>
    </row>
    <row r="6" spans="1:6" ht="21" customHeight="1" thickBot="1">
      <c r="A6" s="1" t="s">
        <v>1</v>
      </c>
      <c r="B6" s="10"/>
      <c r="C6" s="10"/>
      <c r="D6" s="10"/>
      <c r="E6" s="20"/>
      <c r="F6" s="20"/>
    </row>
    <row r="7" spans="1:6" s="24" customFormat="1" ht="28.5" customHeight="1" thickBot="1" thickTop="1">
      <c r="A7" s="6" t="s">
        <v>2</v>
      </c>
      <c r="B7" s="5" t="s">
        <v>3</v>
      </c>
      <c r="C7" s="6" t="s">
        <v>4</v>
      </c>
      <c r="D7" s="6" t="s">
        <v>51</v>
      </c>
      <c r="E7" s="6" t="s">
        <v>49</v>
      </c>
      <c r="F7" s="6" t="s">
        <v>50</v>
      </c>
    </row>
    <row r="8" spans="1:6" ht="99.75" customHeight="1" thickTop="1">
      <c r="A8" s="51">
        <v>1</v>
      </c>
      <c r="B8" s="7" t="s">
        <v>45</v>
      </c>
      <c r="C8" s="17"/>
      <c r="D8" s="18"/>
      <c r="E8" s="8"/>
      <c r="F8" s="8"/>
    </row>
    <row r="9" spans="1:6" ht="51.75" customHeight="1">
      <c r="A9" s="52"/>
      <c r="B9" s="19" t="s">
        <v>48</v>
      </c>
      <c r="C9" s="17" t="s">
        <v>5</v>
      </c>
      <c r="D9" s="18">
        <v>16</v>
      </c>
      <c r="E9" s="42"/>
      <c r="F9" s="8">
        <f>IF(D9=0,,D9*E9)</f>
        <v>0</v>
      </c>
    </row>
    <row r="10" spans="1:6" ht="13.5" customHeight="1">
      <c r="A10" s="40">
        <v>2</v>
      </c>
      <c r="B10" s="7" t="s">
        <v>7</v>
      </c>
      <c r="C10" s="17" t="s">
        <v>8</v>
      </c>
      <c r="D10" s="18">
        <v>10</v>
      </c>
      <c r="E10" s="42"/>
      <c r="F10" s="8">
        <f aca="true" t="shared" si="0" ref="F10:F21">IF(D10=0,,D10*E10)</f>
        <v>0</v>
      </c>
    </row>
    <row r="11" spans="1:6" ht="15">
      <c r="A11" s="40">
        <v>3</v>
      </c>
      <c r="B11" s="7" t="s">
        <v>9</v>
      </c>
      <c r="C11" s="17" t="s">
        <v>6</v>
      </c>
      <c r="D11" s="40">
        <v>441</v>
      </c>
      <c r="E11" s="42"/>
      <c r="F11" s="8">
        <f t="shared" si="0"/>
        <v>0</v>
      </c>
    </row>
    <row r="12" spans="1:6" ht="15">
      <c r="A12" s="53">
        <v>4</v>
      </c>
      <c r="B12" s="7" t="s">
        <v>56</v>
      </c>
      <c r="C12" s="17"/>
      <c r="D12" s="40"/>
      <c r="E12" s="8"/>
      <c r="F12" s="8"/>
    </row>
    <row r="13" spans="1:6" ht="51.75" customHeight="1">
      <c r="A13" s="52"/>
      <c r="B13" s="19" t="s">
        <v>48</v>
      </c>
      <c r="C13" s="17" t="s">
        <v>5</v>
      </c>
      <c r="D13" s="40">
        <v>1</v>
      </c>
      <c r="E13" s="42"/>
      <c r="F13" s="8">
        <f>IF(D13=0,,D13*E13)</f>
        <v>0</v>
      </c>
    </row>
    <row r="14" spans="1:6" ht="15">
      <c r="A14" s="40">
        <v>5</v>
      </c>
      <c r="B14" s="7" t="s">
        <v>10</v>
      </c>
      <c r="C14" s="17" t="s">
        <v>5</v>
      </c>
      <c r="D14" s="18">
        <v>14</v>
      </c>
      <c r="E14" s="42"/>
      <c r="F14" s="8">
        <f t="shared" si="0"/>
        <v>0</v>
      </c>
    </row>
    <row r="15" spans="1:6" ht="13.5" customHeight="1">
      <c r="A15" s="40">
        <v>6</v>
      </c>
      <c r="B15" s="7" t="s">
        <v>11</v>
      </c>
      <c r="C15" s="17" t="s">
        <v>5</v>
      </c>
      <c r="D15" s="18">
        <v>2</v>
      </c>
      <c r="E15" s="42"/>
      <c r="F15" s="8">
        <f t="shared" si="0"/>
        <v>0</v>
      </c>
    </row>
    <row r="16" spans="1:6" ht="244.5" customHeight="1">
      <c r="A16" s="53">
        <v>7</v>
      </c>
      <c r="B16" s="7" t="s">
        <v>46</v>
      </c>
      <c r="C16" s="17"/>
      <c r="D16" s="18"/>
      <c r="E16" s="8"/>
      <c r="F16" s="8"/>
    </row>
    <row r="17" spans="1:6" ht="51.75" customHeight="1">
      <c r="A17" s="52"/>
      <c r="B17" s="19" t="s">
        <v>48</v>
      </c>
      <c r="C17" s="17" t="s">
        <v>5</v>
      </c>
      <c r="D17" s="18">
        <v>15</v>
      </c>
      <c r="E17" s="42"/>
      <c r="F17" s="8">
        <f t="shared" si="0"/>
        <v>0</v>
      </c>
    </row>
    <row r="18" spans="1:6" ht="244.5" customHeight="1">
      <c r="A18" s="53">
        <v>8</v>
      </c>
      <c r="B18" s="7" t="s">
        <v>47</v>
      </c>
      <c r="C18" s="17"/>
      <c r="D18" s="18"/>
      <c r="E18" s="8"/>
      <c r="F18" s="8"/>
    </row>
    <row r="19" spans="1:6" ht="51.75" customHeight="1">
      <c r="A19" s="52"/>
      <c r="B19" s="19" t="s">
        <v>48</v>
      </c>
      <c r="C19" s="17" t="s">
        <v>5</v>
      </c>
      <c r="D19" s="18">
        <v>1</v>
      </c>
      <c r="E19" s="42"/>
      <c r="F19" s="8">
        <f t="shared" si="0"/>
        <v>0</v>
      </c>
    </row>
    <row r="20" spans="1:6" ht="15">
      <c r="A20" s="40">
        <v>9</v>
      </c>
      <c r="B20" s="7" t="s">
        <v>13</v>
      </c>
      <c r="C20" s="17" t="s">
        <v>6</v>
      </c>
      <c r="D20" s="18">
        <v>256</v>
      </c>
      <c r="E20" s="42"/>
      <c r="F20" s="8">
        <f t="shared" si="0"/>
        <v>0</v>
      </c>
    </row>
    <row r="21" spans="1:6" ht="15.75" thickBot="1">
      <c r="A21" s="40">
        <v>10</v>
      </c>
      <c r="B21" s="7" t="s">
        <v>14</v>
      </c>
      <c r="C21" s="13" t="s">
        <v>12</v>
      </c>
      <c r="D21" s="18">
        <v>1</v>
      </c>
      <c r="E21" s="42"/>
      <c r="F21" s="8">
        <f t="shared" si="0"/>
        <v>0</v>
      </c>
    </row>
    <row r="22" spans="1:6" ht="18.75" customHeight="1" thickBot="1" thickTop="1">
      <c r="A22" s="5"/>
      <c r="B22" s="15" t="s">
        <v>15</v>
      </c>
      <c r="C22" s="16" t="s">
        <v>16</v>
      </c>
      <c r="D22" s="15"/>
      <c r="E22" s="41"/>
      <c r="F22" s="11">
        <f>SUM(F8:F21)</f>
        <v>0</v>
      </c>
    </row>
    <row r="23" spans="1:6" ht="15.75" thickTop="1">
      <c r="A23" s="26"/>
      <c r="B23" s="27"/>
      <c r="C23" s="27"/>
      <c r="D23" s="27"/>
      <c r="E23" s="26"/>
      <c r="F23" s="26"/>
    </row>
    <row r="24" spans="1:6" ht="15.75" thickBot="1">
      <c r="A24" s="39" t="s">
        <v>17</v>
      </c>
      <c r="B24" s="2"/>
      <c r="C24" s="50"/>
      <c r="D24" s="50"/>
      <c r="E24" s="50"/>
      <c r="F24" s="50"/>
    </row>
    <row r="25" spans="1:6" ht="28.5" customHeight="1" thickBot="1" thickTop="1">
      <c r="A25" s="6" t="s">
        <v>2</v>
      </c>
      <c r="B25" s="16" t="s">
        <v>18</v>
      </c>
      <c r="C25" s="6" t="s">
        <v>4</v>
      </c>
      <c r="D25" s="6" t="s">
        <v>51</v>
      </c>
      <c r="E25" s="6" t="s">
        <v>49</v>
      </c>
      <c r="F25" s="6" t="s">
        <v>50</v>
      </c>
    </row>
    <row r="26" spans="1:6" ht="27.75" customHeight="1" thickTop="1">
      <c r="A26" s="40">
        <v>1</v>
      </c>
      <c r="B26" s="7" t="s">
        <v>19</v>
      </c>
      <c r="C26" s="17" t="s">
        <v>5</v>
      </c>
      <c r="D26" s="18">
        <v>16</v>
      </c>
      <c r="E26" s="42"/>
      <c r="F26" s="8">
        <f aca="true" t="shared" si="1" ref="F26:F47">IF(D26=0,,D26*E26)</f>
        <v>0</v>
      </c>
    </row>
    <row r="27" spans="1:6" ht="15">
      <c r="A27" s="40">
        <v>2</v>
      </c>
      <c r="B27" s="7" t="s">
        <v>57</v>
      </c>
      <c r="C27" s="17" t="s">
        <v>5</v>
      </c>
      <c r="D27" s="18">
        <v>16</v>
      </c>
      <c r="E27" s="42"/>
      <c r="F27" s="8">
        <f t="shared" si="1"/>
        <v>0</v>
      </c>
    </row>
    <row r="28" spans="1:6" ht="15.75" customHeight="1">
      <c r="A28" s="40">
        <v>3</v>
      </c>
      <c r="B28" s="7" t="s">
        <v>20</v>
      </c>
      <c r="C28" s="17" t="s">
        <v>5</v>
      </c>
      <c r="D28" s="18">
        <v>16</v>
      </c>
      <c r="E28" s="42"/>
      <c r="F28" s="8">
        <f t="shared" si="1"/>
        <v>0</v>
      </c>
    </row>
    <row r="29" spans="1:6" ht="15" customHeight="1">
      <c r="A29" s="40">
        <v>4</v>
      </c>
      <c r="B29" s="7" t="s">
        <v>21</v>
      </c>
      <c r="C29" s="17" t="s">
        <v>5</v>
      </c>
      <c r="D29" s="18">
        <v>31</v>
      </c>
      <c r="E29" s="42"/>
      <c r="F29" s="8">
        <f t="shared" si="1"/>
        <v>0</v>
      </c>
    </row>
    <row r="30" spans="1:6" ht="15">
      <c r="A30" s="40">
        <v>5</v>
      </c>
      <c r="B30" s="7" t="s">
        <v>22</v>
      </c>
      <c r="C30" s="17" t="s">
        <v>5</v>
      </c>
      <c r="D30" s="18">
        <v>16</v>
      </c>
      <c r="E30" s="42"/>
      <c r="F30" s="8">
        <f t="shared" si="1"/>
        <v>0</v>
      </c>
    </row>
    <row r="31" spans="1:6" ht="24" customHeight="1">
      <c r="A31" s="40">
        <v>6</v>
      </c>
      <c r="B31" s="7" t="s">
        <v>23</v>
      </c>
      <c r="C31" s="17" t="s">
        <v>5</v>
      </c>
      <c r="D31" s="40">
        <v>16</v>
      </c>
      <c r="E31" s="42"/>
      <c r="F31" s="8">
        <f t="shared" si="1"/>
        <v>0</v>
      </c>
    </row>
    <row r="32" spans="1:6" ht="14.25" customHeight="1">
      <c r="A32" s="40">
        <v>7</v>
      </c>
      <c r="B32" s="7" t="s">
        <v>24</v>
      </c>
      <c r="C32" s="17" t="s">
        <v>5</v>
      </c>
      <c r="D32" s="18">
        <v>1</v>
      </c>
      <c r="E32" s="42"/>
      <c r="F32" s="8">
        <f t="shared" si="1"/>
        <v>0</v>
      </c>
    </row>
    <row r="33" spans="1:6" ht="15">
      <c r="A33" s="40">
        <v>8</v>
      </c>
      <c r="B33" s="7" t="s">
        <v>25</v>
      </c>
      <c r="C33" s="17" t="s">
        <v>5</v>
      </c>
      <c r="D33" s="18">
        <v>1</v>
      </c>
      <c r="E33" s="42"/>
      <c r="F33" s="8">
        <f t="shared" si="1"/>
        <v>0</v>
      </c>
    </row>
    <row r="34" spans="1:6" ht="15">
      <c r="A34" s="40">
        <v>9</v>
      </c>
      <c r="B34" s="7" t="s">
        <v>26</v>
      </c>
      <c r="C34" s="17" t="s">
        <v>5</v>
      </c>
      <c r="D34" s="40">
        <v>1</v>
      </c>
      <c r="E34" s="42"/>
      <c r="F34" s="8">
        <f t="shared" si="1"/>
        <v>0</v>
      </c>
    </row>
    <row r="35" spans="1:6" ht="12.75" customHeight="1">
      <c r="A35" s="40">
        <v>10</v>
      </c>
      <c r="B35" s="7" t="s">
        <v>27</v>
      </c>
      <c r="C35" s="17" t="s">
        <v>6</v>
      </c>
      <c r="D35" s="18">
        <v>364</v>
      </c>
      <c r="E35" s="42"/>
      <c r="F35" s="8">
        <f t="shared" si="1"/>
        <v>0</v>
      </c>
    </row>
    <row r="36" spans="1:6" ht="15.75" customHeight="1">
      <c r="A36" s="40">
        <v>11</v>
      </c>
      <c r="B36" s="7" t="s">
        <v>28</v>
      </c>
      <c r="C36" s="17" t="s">
        <v>5</v>
      </c>
      <c r="D36" s="18">
        <v>16</v>
      </c>
      <c r="E36" s="42"/>
      <c r="F36" s="8">
        <f t="shared" si="1"/>
        <v>0</v>
      </c>
    </row>
    <row r="37" spans="1:6" ht="26.25" customHeight="1">
      <c r="A37" s="40">
        <v>12</v>
      </c>
      <c r="B37" s="7" t="s">
        <v>52</v>
      </c>
      <c r="C37" s="17" t="s">
        <v>5</v>
      </c>
      <c r="D37" s="18">
        <v>1</v>
      </c>
      <c r="E37" s="42"/>
      <c r="F37" s="8">
        <f t="shared" si="1"/>
        <v>0</v>
      </c>
    </row>
    <row r="38" spans="1:6" ht="16.5" customHeight="1">
      <c r="A38" s="40">
        <v>13</v>
      </c>
      <c r="B38" s="7" t="s">
        <v>58</v>
      </c>
      <c r="C38" s="17" t="s">
        <v>5</v>
      </c>
      <c r="D38" s="18">
        <v>1</v>
      </c>
      <c r="E38" s="42"/>
      <c r="F38" s="8">
        <f t="shared" si="1"/>
        <v>0</v>
      </c>
    </row>
    <row r="39" spans="1:6" ht="22.5" customHeight="1">
      <c r="A39" s="40">
        <v>14</v>
      </c>
      <c r="B39" s="7" t="s">
        <v>29</v>
      </c>
      <c r="C39" s="17" t="s">
        <v>5</v>
      </c>
      <c r="D39" s="18">
        <v>6</v>
      </c>
      <c r="E39" s="42"/>
      <c r="F39" s="8">
        <f t="shared" si="1"/>
        <v>0</v>
      </c>
    </row>
    <row r="40" spans="1:6" ht="15" customHeight="1">
      <c r="A40" s="40">
        <v>15</v>
      </c>
      <c r="B40" s="7" t="s">
        <v>30</v>
      </c>
      <c r="C40" s="17" t="s">
        <v>5</v>
      </c>
      <c r="D40" s="18">
        <v>7</v>
      </c>
      <c r="E40" s="42"/>
      <c r="F40" s="8">
        <f t="shared" si="1"/>
        <v>0</v>
      </c>
    </row>
    <row r="41" spans="1:6" ht="15">
      <c r="A41" s="40">
        <v>16</v>
      </c>
      <c r="B41" s="7" t="s">
        <v>31</v>
      </c>
      <c r="C41" s="17" t="s">
        <v>32</v>
      </c>
      <c r="D41" s="18">
        <v>2</v>
      </c>
      <c r="E41" s="42"/>
      <c r="F41" s="8">
        <f t="shared" si="1"/>
        <v>0</v>
      </c>
    </row>
    <row r="42" spans="1:6" ht="15">
      <c r="A42" s="40">
        <v>17</v>
      </c>
      <c r="B42" s="7" t="s">
        <v>33</v>
      </c>
      <c r="C42" s="17" t="s">
        <v>12</v>
      </c>
      <c r="D42" s="17">
        <v>1</v>
      </c>
      <c r="E42" s="42"/>
      <c r="F42" s="8">
        <f t="shared" si="1"/>
        <v>0</v>
      </c>
    </row>
    <row r="43" spans="1:6" ht="15">
      <c r="A43" s="40">
        <v>18</v>
      </c>
      <c r="B43" s="7" t="s">
        <v>34</v>
      </c>
      <c r="C43" s="17" t="s">
        <v>12</v>
      </c>
      <c r="D43" s="17">
        <v>1</v>
      </c>
      <c r="E43" s="42"/>
      <c r="F43" s="8">
        <f t="shared" si="1"/>
        <v>0</v>
      </c>
    </row>
    <row r="44" spans="1:6" ht="15" customHeight="1">
      <c r="A44" s="40">
        <v>19</v>
      </c>
      <c r="B44" s="7" t="s">
        <v>35</v>
      </c>
      <c r="C44" s="17" t="s">
        <v>12</v>
      </c>
      <c r="D44" s="17">
        <v>1</v>
      </c>
      <c r="E44" s="42"/>
      <c r="F44" s="8">
        <f t="shared" si="1"/>
        <v>0</v>
      </c>
    </row>
    <row r="45" spans="1:6" ht="15">
      <c r="A45" s="40">
        <v>20</v>
      </c>
      <c r="B45" s="7" t="s">
        <v>36</v>
      </c>
      <c r="C45" s="17" t="s">
        <v>12</v>
      </c>
      <c r="D45" s="18">
        <v>1</v>
      </c>
      <c r="E45" s="42"/>
      <c r="F45" s="8">
        <f t="shared" si="1"/>
        <v>0</v>
      </c>
    </row>
    <row r="46" spans="1:6" ht="15">
      <c r="A46" s="40">
        <v>21</v>
      </c>
      <c r="B46" s="7" t="s">
        <v>37</v>
      </c>
      <c r="C46" s="17" t="s">
        <v>38</v>
      </c>
      <c r="D46" s="17">
        <v>5</v>
      </c>
      <c r="E46" s="42"/>
      <c r="F46" s="8">
        <f t="shared" si="1"/>
        <v>0</v>
      </c>
    </row>
    <row r="47" spans="1:6" ht="15.75" thickBot="1">
      <c r="A47" s="40">
        <v>22</v>
      </c>
      <c r="B47" s="7" t="s">
        <v>39</v>
      </c>
      <c r="C47" s="17" t="s">
        <v>12</v>
      </c>
      <c r="D47" s="17">
        <v>1</v>
      </c>
      <c r="E47" s="42"/>
      <c r="F47" s="8">
        <f t="shared" si="1"/>
        <v>0</v>
      </c>
    </row>
    <row r="48" spans="1:6" ht="18.75" customHeight="1" thickBot="1" thickTop="1">
      <c r="A48" s="9"/>
      <c r="B48" s="14" t="s">
        <v>40</v>
      </c>
      <c r="C48" s="12" t="s">
        <v>16</v>
      </c>
      <c r="D48" s="14"/>
      <c r="E48" s="43"/>
      <c r="F48" s="11">
        <f>SUM(F26:F47)</f>
        <v>0</v>
      </c>
    </row>
    <row r="49" spans="1:6" ht="15.75" thickTop="1">
      <c r="A49" s="28"/>
      <c r="B49" s="29"/>
      <c r="C49" s="30"/>
      <c r="D49" s="29"/>
      <c r="F49" s="31"/>
    </row>
    <row r="50" spans="2:6" s="32" customFormat="1" ht="19.5" customHeight="1" thickBot="1">
      <c r="B50" s="39" t="s">
        <v>41</v>
      </c>
      <c r="C50" s="3"/>
      <c r="D50" s="3"/>
      <c r="E50" s="21"/>
      <c r="F50" s="21"/>
    </row>
    <row r="51" spans="2:6" s="32" customFormat="1" ht="19.5" customHeight="1" thickTop="1">
      <c r="B51" s="33" t="s">
        <v>1</v>
      </c>
      <c r="C51" s="22" t="s">
        <v>16</v>
      </c>
      <c r="D51" s="34"/>
      <c r="E51" s="56">
        <f>F22</f>
        <v>0</v>
      </c>
      <c r="F51" s="57"/>
    </row>
    <row r="52" spans="2:6" s="32" customFormat="1" ht="19.5" customHeight="1">
      <c r="B52" s="35" t="s">
        <v>17</v>
      </c>
      <c r="C52" s="23" t="s">
        <v>16</v>
      </c>
      <c r="D52" s="36"/>
      <c r="E52" s="54">
        <f>F48</f>
        <v>0</v>
      </c>
      <c r="F52" s="55"/>
    </row>
    <row r="53" spans="2:6" s="32" customFormat="1" ht="19.5" customHeight="1">
      <c r="B53" s="37" t="s">
        <v>42</v>
      </c>
      <c r="C53" s="37" t="s">
        <v>16</v>
      </c>
      <c r="D53" s="34"/>
      <c r="E53" s="48">
        <f>SUM(E51:F52)</f>
        <v>0</v>
      </c>
      <c r="F53" s="49"/>
    </row>
    <row r="54" spans="2:6" s="32" customFormat="1" ht="19.5" customHeight="1" thickBot="1">
      <c r="B54" s="38" t="s">
        <v>43</v>
      </c>
      <c r="C54" s="22" t="s">
        <v>16</v>
      </c>
      <c r="D54" s="34"/>
      <c r="E54" s="46">
        <f>E53*25%</f>
        <v>0</v>
      </c>
      <c r="F54" s="47"/>
    </row>
    <row r="55" spans="2:6" s="32" customFormat="1" ht="19.5" customHeight="1" thickBot="1" thickTop="1">
      <c r="B55" s="6" t="s">
        <v>44</v>
      </c>
      <c r="C55" s="6" t="s">
        <v>16</v>
      </c>
      <c r="D55" s="4"/>
      <c r="E55" s="44">
        <f>SUM(E53:F54)</f>
        <v>0</v>
      </c>
      <c r="F55" s="45"/>
    </row>
    <row r="56" ht="15.75" thickTop="1"/>
  </sheetData>
  <sheetProtection password="CC45" sheet="1" objects="1" scenarios="1" selectLockedCells="1"/>
  <mergeCells count="15">
    <mergeCell ref="A1:F1"/>
    <mergeCell ref="A2:F2"/>
    <mergeCell ref="A3:F3"/>
    <mergeCell ref="A5:F5"/>
    <mergeCell ref="A4:F4"/>
    <mergeCell ref="E55:F55"/>
    <mergeCell ref="E54:F54"/>
    <mergeCell ref="E53:F53"/>
    <mergeCell ref="C24:F24"/>
    <mergeCell ref="A8:A9"/>
    <mergeCell ref="A16:A17"/>
    <mergeCell ref="A18:A19"/>
    <mergeCell ref="A12:A13"/>
    <mergeCell ref="E52:F52"/>
    <mergeCell ref="E51:F51"/>
  </mergeCells>
  <printOptions/>
  <pageMargins left="0.6" right="0.48" top="0.33" bottom="0.35" header="0.18" footer="0.25"/>
  <pageSetup horizontalDpi="600" verticalDpi="600" orientation="portrait" paperSize="9" scale="75" r:id="rId1"/>
  <ignoredErrors>
    <ignoredError sqref="E5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Prekupec</dc:creator>
  <cp:keywords/>
  <dc:description/>
  <cp:lastModifiedBy>kmeic</cp:lastModifiedBy>
  <cp:lastPrinted>2021-09-29T06:11:40Z</cp:lastPrinted>
  <dcterms:created xsi:type="dcterms:W3CDTF">2021-07-13T14:58:10Z</dcterms:created>
  <dcterms:modified xsi:type="dcterms:W3CDTF">2021-10-08T08:17:07Z</dcterms:modified>
  <cp:category/>
  <cp:version/>
  <cp:contentType/>
  <cp:contentStatus/>
</cp:coreProperties>
</file>